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.21_PnM\Covid\Rozliczanie usług\"/>
    </mc:Choice>
  </mc:AlternateContent>
  <xr:revisionPtr revIDLastSave="0" documentId="8_{28A3FC40-7D57-49DD-B13B-C2592BB1140A}" xr6:coauthVersionLast="46" xr6:coauthVersionMax="46" xr10:uidLastSave="{00000000-0000-0000-0000-000000000000}"/>
  <bookViews>
    <workbookView xWindow="-108" yWindow="-108" windowWidth="23256" windowHeight="12576" xr2:uid="{D40A5619-5B06-4D7D-A701-6F4FBA763DBE}"/>
  </bookViews>
  <sheets>
    <sheet name="KALKULATOR" sheetId="3" r:id="rId1"/>
    <sheet name="CENNIK" sheetId="1" r:id="rId2"/>
  </sheets>
  <definedNames>
    <definedName name="_xlnm.Print_Area" localSheetId="1">CENNIK!$A$1:$G$55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  <c r="E2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" i="1"/>
  <c r="D2" i="1"/>
  <c r="H2" i="3"/>
  <c r="D2" i="3"/>
  <c r="C2" i="3"/>
  <c r="I2" i="3" l="1"/>
  <c r="G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tc={0DD1790D-99CA-42E6-8CC8-ED54F440BDCC}</author>
  </authors>
  <commentList>
    <comment ref="C22" authorId="0" shapeId="0" xr:uid="{0DD1790D-99CA-42E6-8CC8-ED54F440BDC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dwie stawki 140 i 148</t>
      </text>
    </comment>
  </commentList>
</comments>
</file>

<file path=xl/sharedStrings.xml><?xml version="1.0" encoding="utf-8"?>
<sst xmlns="http://schemas.openxmlformats.org/spreadsheetml/2006/main" count="123" uniqueCount="94">
  <si>
    <t>min.h</t>
  </si>
  <si>
    <t>max.h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</si>
  <si>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</si>
  <si>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</si>
  <si>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</si>
  <si>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</si>
  <si>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</si>
  <si>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</si>
  <si>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</si>
  <si>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</si>
  <si>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</si>
  <si>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</si>
  <si>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</si>
  <si>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</si>
  <si>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</si>
  <si>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</si>
  <si>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</si>
  <si>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</si>
  <si>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</si>
  <si>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</si>
  <si>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</si>
  <si>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</si>
  <si>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</si>
  <si>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</si>
  <si>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</si>
  <si>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</si>
  <si>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</si>
  <si>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</si>
  <si>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L.p</t>
  </si>
  <si>
    <t>Usługa</t>
  </si>
  <si>
    <t>Max dofinansowanie osobogodziny usługi rozwojowej</t>
  </si>
  <si>
    <t>Maksymalna kwota na uczestnika</t>
  </si>
  <si>
    <t>Czas trwania (h)</t>
  </si>
  <si>
    <t>Min Czas trwania (h)</t>
  </si>
  <si>
    <t>Max Czas trwania (h)</t>
  </si>
  <si>
    <t>Maksymalny koszt osobogodziny (konkurencyjność)</t>
  </si>
  <si>
    <t>Maksymalny koszt uługi tego typu (konkurencyjność)</t>
  </si>
  <si>
    <t>Maksymalny kwalifikowalno koszt na osobę w projekcie</t>
  </si>
  <si>
    <t>Maksymalny koszt analizowanej usługi w projekcie (kwota wsparcia: dofinansowanie + wkład własny)</t>
  </si>
  <si>
    <t xml:space="preserve">MOTO-Zasady bezpiecznej pracy zdalnej </t>
  </si>
  <si>
    <t xml:space="preserve">MOTO-Zarządzanie kryzysowe w obliczu pandemii </t>
  </si>
  <si>
    <t>MOTO-Praca zdalna - analiza ryzyka i cyberbezpieczeństwo</t>
  </si>
  <si>
    <t>MOTO-Innowacyjne rozwiązania w czasie kryzysu</t>
  </si>
  <si>
    <t>MOTO_WSPÓLNE-Administrowanie sieciami (lokalną i rozległą)</t>
  </si>
  <si>
    <t>MOTO_WSPÓLNE-Tworzenie i rozwój rozwiązań chmurowych</t>
  </si>
  <si>
    <t>MOTO_WSPÓLNE-Wirtualizacja serwerów</t>
  </si>
  <si>
    <t>MOTO_WSPÓLNE-Zarządzanie cyberbezpieczeństwem</t>
  </si>
  <si>
    <t>MOTO_WSPÓLNE-Administrowanie bazami danych</t>
  </si>
  <si>
    <t>MOTO_WSPÓLNE-Zarządzanie obiegiem dokumentów elektronicznych (tekstowych i multimedialnych) w trybie pracy zdalnej</t>
  </si>
  <si>
    <t>MOTO_WSPÓLNE-Zarządzanie bezpiecznym przetwarzaniem danych w środowiskach rozproszonych, zabezpieczania baz danych, w tym szyfrowania</t>
  </si>
  <si>
    <t>MOTO_WSPÓLNE-Współpraca z klientem i jego obsługa w warunkach pracy zdalnej i izolacji społecznej</t>
  </si>
  <si>
    <t>MOTO_WSPÓLNE-Zarządzanie projektami w warunkach pracy zdalnej</t>
  </si>
  <si>
    <t>MOTO_WSPÓLNE-Organizacja i zarządzanie pracą zdalną z wykorzystaniem dostępnych technologii i narzędzi</t>
  </si>
  <si>
    <t>MOTO_WSPÓLNE-Instalowanie i konfigurowanie systemów do pracy zdalnej</t>
  </si>
  <si>
    <t>MOTO_WSPÓLNE- Bezpieczne korzystanie z narzędzi do pracy zdalnej</t>
  </si>
  <si>
    <t>MOTO_WSPÓLNE-Archiwizowanie efektów pracy zdalnej</t>
  </si>
  <si>
    <t>MOTO_WSPÓLNE-Zarządzanie obiegiem dokumentów w trybie pracy zdalnej</t>
  </si>
  <si>
    <t>MOTO_WSPÓLNE-Zestawianie i dokumentowanie tele- i wideokonferencji</t>
  </si>
  <si>
    <t>MOTO_WSPÓLNE-Obsługa klienta w trybie zdalnym</t>
  </si>
  <si>
    <t>MOTO_WSPÓLNE-Zarządzanie projektami w trybie pracy zdalnej</t>
  </si>
  <si>
    <t>MOTO_WSPÓLNE-Wdrażanie prowadzenia sprzedaży i obsługi klienta w e-commerce</t>
  </si>
  <si>
    <t>MOTO_WSPÓLNE-Organizacja sprzedaży i promocji w warunkach pandemii</t>
  </si>
  <si>
    <t>MOTO_WSPÓLNE-Marketing online</t>
  </si>
  <si>
    <t>MOTO_WSPÓLNE-Zarządzanie zakładem produkcyjnym w warunkach pandemii</t>
  </si>
  <si>
    <t>MOTO_WSPÓLNE-Prowadzenie procesów produkcyjnych w sytuacji zagrożenia epidemicznego</t>
  </si>
  <si>
    <t>MOTO_WSPÓLNE-Zaopatrzenie surowcowe zakładu produkcyjnego w warunkach pandemii</t>
  </si>
  <si>
    <t>MOTO_WSPÓLNE-Zarządzanie kryzysowe w przypadku wystąpienia zakażenia w zakładzie</t>
  </si>
  <si>
    <t>MOTO_WSPÓLNE-Wdrażanie rozwiązań w zakresie robotyzacji i automatyzacji procesów i ich obsługi</t>
  </si>
  <si>
    <t>MOTO_WSPÓLNE-Nowe modele biznesowe - dywersyfikacja działań, szukanie nisz w zakresie produkcji i usług, szukanie nowych grup docelowych (przy dywersyfikacji działań),</t>
  </si>
  <si>
    <t>CHEMIA-Wykorzystanie technologii informacyjno-komunikacyjnej w organizacji pracy zdalnej w sektorze chemicznym.</t>
  </si>
  <si>
    <t>CHEMIA-Dezynfekowanie powierzchni przemysłowych, instytucjonalnych, użytkowych, indywidualnych.</t>
  </si>
  <si>
    <t>CHEMIA-Optymalizowanie procesów obsługi aparatury technologicznej i analitycznej pod kątem pracy zdalnej.</t>
  </si>
  <si>
    <t>CHEMIA-Sporządzanie rekomendacji dla sposobów prowadzenia procesów chemicznych laboratoryjnych i produkcyjnych w sytuacji zagrożenia epidemicznego.</t>
  </si>
  <si>
    <t>CHEMIA-Wdrażanie rozwiązań w zakresie robotyzacji i automatyzacja procesów i ich obsługi analitycznej z wykorzystaniem sztucznej inteligencji i techniki cyfrowej.</t>
  </si>
  <si>
    <t>CHEMIA-Obsługiwanie systemów przemieszczania i pakowania substancji szczególnie niebezpiecznych i specjalnego przeznaczenia.</t>
  </si>
  <si>
    <t>CHEMIA-Zarządzanie bezpieczeństwem w procesach chemicznych.</t>
  </si>
  <si>
    <t>CHEMIA-Zarządzanie projektami B+R w sektorze chemicznymi.</t>
  </si>
  <si>
    <t>CHEMIA-Doradztwo technologiczne w innowacyjnych procesach produkcyjnych branży chemicznej.</t>
  </si>
  <si>
    <t>CHEMIA-Optymalizowanie procesów laboratoryjnych.</t>
  </si>
  <si>
    <t>CHEMIA-Projektowanie systemów monitorowania przebiegu procesów produkcji farmaceutycznej i biotechnologicznych.</t>
  </si>
  <si>
    <t>CHEMIA-Planowanie i organizowanie procesów pakowania w przemyśle farmaceutycznym, w oparciu o zautomatyzowane linie produkcyjne.</t>
  </si>
  <si>
    <t>CHEMIA-Analizowanie procesów produkcji nawozów w aspekcie zapewnienia bezpieczeństwa i higieny produkcji oraz zasad ergonomii.</t>
  </si>
  <si>
    <t>CHEMIA-Przygotowanie procesu uzyskania certyfikatu produktu biobójczego.</t>
  </si>
  <si>
    <t>USŁUGI ROZWOJOWE-Projektowanie i tworzenie zdalnej usługi rozwojowej</t>
  </si>
  <si>
    <t>USŁUGI ROZWOJOWE-Projektowanie i tworzenie zdalnej usługi rozwojowej -  moduł 1: METODOLOGIA PROJEKTOWANIA ZDALNYCH USŁUG ROZWOJOWYCH</t>
  </si>
  <si>
    <t>USŁUGI ROZWOJOWE-Projektowanie i tworzenie zdalnej usługi rozwojowej – moduł 2: TECHNOLOGIE  DO PROJEKTOWANIA I TWORZENIA ZDALNYCH USŁUG ROZWOJOWYCH</t>
  </si>
  <si>
    <t>USŁUGI ROZWOJOWE-Projektowanie i tworzenie zdalnej usługi rozwojowej – moduł 3: ASPEKTY PRAWNE I CYBERBEZPIECZEŃSTWO ZWIĄZANE Z TWORZENIEM  ZDALNYCH USŁUG ROZWOJOWYCH</t>
  </si>
  <si>
    <t>USŁUGI ROZWOJOWE-Realizowanie zdalnej usługi rozwojowej</t>
  </si>
  <si>
    <t>USŁUGI ROZWOJOWE-Realizowanie zdalnej usługi rozwojowej – moduł 1: METODOLOGIA REALIZOWANIA ZDALNYCH USŁUG ROZWOJOWYCH</t>
  </si>
  <si>
    <t>USŁUGI ROZWOJOWE-Realizowanie zdalnej usługi rozwojowej – moduł 2: TECHNOLOGIE DO REALIZOWANIA ZDALNYCH USŁUG ROZWOJOWYCH</t>
  </si>
  <si>
    <t>USŁUGI ROZWOJOWE-Realizowanie zdalnej usługi rozwojowej – moduł 3: ASPEKTY PRAWNE I CYBERBEZPIECZEŃSTWO ZWIĄZANE Z REALIZOWANIEM ZDALNYCH USŁUG ROZWOJOWYCH</t>
  </si>
  <si>
    <t>USŁUGI ROZWOJOWE-Doradztwo: Wypracowanie całościowej koncepcji (strategii transformacji cyfrowej) zmiany</t>
  </si>
  <si>
    <t xml:space="preserve">Max koszt osobogodziny usługi </t>
  </si>
  <si>
    <t>Maksymalny koszt dofinansowania osobogodziny (konkurencyjność)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</si>
</sst>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.00\ &quot;zł&quot;"/>
    <numFmt numFmtId="166" formatCode="#0_ \h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5" fontId="0" fillId="7" borderId="1" xfId="2" applyNumberFormat="1" applyFont="1" applyFill="1" applyBorder="1" applyAlignment="1">
      <alignment horizontal="center" vertical="center" wrapText="1"/>
    </xf>
    <xf numFmtId="166" fontId="0" fillId="7" borderId="1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165" fontId="0" fillId="7" borderId="5" xfId="2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165" fontId="0" fillId="8" borderId="7" xfId="2" applyNumberFormat="1" applyFont="1" applyFill="1" applyBorder="1" applyAlignment="1">
      <alignment horizontal="center" vertical="center" wrapText="1"/>
    </xf>
    <xf numFmtId="165" fontId="0" fillId="7" borderId="4" xfId="2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left" vertical="top"/>
      <protection hidden="1"/>
    </xf>
    <xf numFmtId="44" fontId="5" fillId="6" borderId="2" xfId="2" applyFont="1" applyFill="1" applyBorder="1" applyAlignment="1" applyProtection="1">
      <alignment horizontal="left" vertical="top" wrapText="1"/>
      <protection hidden="1"/>
    </xf>
    <xf numFmtId="164" fontId="5" fillId="6" borderId="2" xfId="1" applyNumberFormat="1" applyFont="1" applyFill="1" applyBorder="1" applyAlignment="1" applyProtection="1">
      <alignment horizontal="left" vertical="top"/>
      <protection hidden="1"/>
    </xf>
    <xf numFmtId="164" fontId="5" fillId="6" borderId="2" xfId="1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44" fontId="0" fillId="2" borderId="1" xfId="2" applyFont="1" applyFill="1" applyBorder="1" applyAlignment="1" applyProtection="1">
      <alignment horizontal="left" vertical="center" wrapText="1"/>
      <protection hidden="1"/>
    </xf>
    <xf numFmtId="164" fontId="0" fillId="2" borderId="1" xfId="1" applyNumberFormat="1" applyFont="1" applyFill="1" applyBorder="1" applyAlignment="1" applyProtection="1">
      <alignment horizontal="left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44" fontId="0" fillId="3" borderId="1" xfId="2" applyFont="1" applyFill="1" applyBorder="1" applyAlignment="1" applyProtection="1">
      <alignment horizontal="left" vertical="center" wrapText="1"/>
      <protection hidden="1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4" fontId="4" fillId="3" borderId="1" xfId="2" applyFont="1" applyFill="1" applyBorder="1" applyAlignment="1" applyProtection="1">
      <alignment horizontal="left" vertical="center" wrapText="1"/>
      <protection hidden="1"/>
    </xf>
    <xf numFmtId="164" fontId="2" fillId="2" borderId="1" xfId="1" applyNumberFormat="1" applyFont="1" applyFill="1" applyBorder="1" applyAlignment="1" applyProtection="1">
      <alignment horizontal="left" vertical="center" wrapText="1"/>
      <protection hidden="1"/>
    </xf>
    <xf numFmtId="44" fontId="0" fillId="2" borderId="1" xfId="2" applyFont="1" applyFill="1" applyBorder="1" applyAlignment="1" applyProtection="1">
      <alignment horizontal="left" vertical="center"/>
      <protection hidden="1"/>
    </xf>
    <xf numFmtId="164" fontId="0" fillId="2" borderId="1" xfId="1" applyNumberFormat="1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left" vertical="center" wrapText="1"/>
      <protection hidden="1"/>
    </xf>
    <xf numFmtId="44" fontId="0" fillId="4" borderId="1" xfId="2" applyFont="1" applyFill="1" applyBorder="1" applyAlignment="1" applyProtection="1">
      <alignment horizontal="left" vertical="center"/>
      <protection hidden="1"/>
    </xf>
    <xf numFmtId="164" fontId="2" fillId="4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4" borderId="1" xfId="1" applyNumberFormat="1" applyFont="1" applyFill="1" applyBorder="1" applyAlignment="1" applyProtection="1">
      <alignment horizontal="left" vertical="center" wrapText="1"/>
      <protection hidden="1"/>
    </xf>
    <xf numFmtId="164" fontId="0" fillId="4" borderId="1" xfId="1" applyNumberFormat="1" applyFont="1" applyFill="1" applyBorder="1" applyAlignment="1" applyProtection="1">
      <alignment horizontal="left" vertical="center" wrapText="1"/>
      <protection hidden="1"/>
    </xf>
    <xf numFmtId="44" fontId="0" fillId="4" borderId="1" xfId="2" applyFont="1" applyFill="1" applyBorder="1" applyAlignment="1" applyProtection="1">
      <alignment horizontal="left" vertical="center" wrapText="1"/>
      <protection hidden="1"/>
    </xf>
    <xf numFmtId="0" fontId="0" fillId="5" borderId="1" xfId="0" applyFont="1" applyFill="1" applyBorder="1" applyAlignment="1" applyProtection="1">
      <alignment horizontal="left" vertical="center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44" fontId="0" fillId="5" borderId="1" xfId="2" applyFont="1" applyFill="1" applyBorder="1" applyAlignment="1" applyProtection="1">
      <alignment horizontal="left" vertical="center"/>
      <protection hidden="1"/>
    </xf>
    <xf numFmtId="164" fontId="0" fillId="5" borderId="1" xfId="1" applyNumberFormat="1" applyFont="1" applyFill="1" applyBorder="1" applyAlignment="1" applyProtection="1">
      <alignment horizontal="left" vertical="center" wrapText="1"/>
      <protection hidden="1"/>
    </xf>
    <xf numFmtId="0" fontId="0" fillId="5" borderId="3" xfId="0" applyFont="1" applyFill="1" applyBorder="1" applyAlignment="1" applyProtection="1">
      <alignment horizontal="left" vertical="center"/>
      <protection hidden="1"/>
    </xf>
    <xf numFmtId="0" fontId="0" fillId="5" borderId="3" xfId="0" applyFont="1" applyFill="1" applyBorder="1" applyAlignment="1" applyProtection="1">
      <alignment horizontal="left" vertical="center" wrapText="1"/>
      <protection hidden="1"/>
    </xf>
    <xf numFmtId="44" fontId="0" fillId="5" borderId="3" xfId="2" applyFont="1" applyFill="1" applyBorder="1" applyAlignment="1" applyProtection="1">
      <alignment horizontal="left" vertical="center" wrapText="1"/>
      <protection hidden="1"/>
    </xf>
    <xf numFmtId="164" fontId="0" fillId="5" borderId="3" xfId="1" applyNumberFormat="1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44" fontId="0" fillId="2" borderId="0" xfId="2" applyFont="1" applyFill="1" applyProtection="1">
      <protection hidden="1"/>
    </xf>
    <xf numFmtId="164" fontId="0" fillId="2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44" fontId="0" fillId="0" borderId="0" xfId="2" applyFont="1" applyProtection="1"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6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gdalena Kozińska" id="{A501B0E0-3EE5-4B0C-BF16-DB51FAF37E13}" userId="S::magdalena.kozinska@hrp.com.pl::346cf268-72b2-4eec-946e-974dfd7bc708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2" dT="2020-09-02T08:55:15.95" personId="{A501B0E0-3EE5-4B0C-BF16-DB51FAF37E13}" id="{0DD1790D-99CA-42E6-8CC8-ED54F440BDCC}">
    <text>dwie stawki 140 i 148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D85F-2356-44B2-B300-B1AAB810B606}">
  <dimension ref="A1:I2"/>
  <sheetViews>
    <sheetView tabSelected="1" workbookViewId="0">
      <selection activeCell="C11" sqref="C11"/>
    </sheetView>
  </sheetViews>
  <sheetFormatPr defaultRowHeight="14.4" x14ac:dyDescent="0.3"/>
  <cols>
    <col min="1" max="1" width="28.88671875" style="1" customWidth="1"/>
    <col min="2" max="2" width="11.44140625" style="1" customWidth="1"/>
    <col min="3" max="3" width="16.44140625" style="1" customWidth="1"/>
    <col min="4" max="4" width="15.109375" style="1" customWidth="1"/>
    <col min="5" max="9" width="28.88671875" style="1" customWidth="1"/>
  </cols>
  <sheetData>
    <row r="1" spans="1:9" ht="57.6" x14ac:dyDescent="0.3">
      <c r="A1" s="2" t="s">
        <v>29</v>
      </c>
      <c r="B1" s="2" t="s">
        <v>32</v>
      </c>
      <c r="C1" s="2" t="s">
        <v>33</v>
      </c>
      <c r="D1" s="5" t="s">
        <v>34</v>
      </c>
      <c r="E1" s="9" t="s">
        <v>93</v>
      </c>
      <c r="F1" s="7" t="s">
        <v>35</v>
      </c>
      <c r="G1" s="2" t="s">
        <v>36</v>
      </c>
      <c r="H1" s="5" t="s">
        <v>37</v>
      </c>
      <c r="I1" s="9" t="s">
        <v>38</v>
      </c>
    </row>
    <row r="2" spans="1:9" ht="63" customHeight="1" thickBot="1" x14ac:dyDescent="0.35">
      <c r="A2" s="49" t="s">
        <v>69</v>
      </c>
      <c r="B2" s="50">
        <v>40</v>
      </c>
      <c r="C2" s="4">
        <f>SUMIF(CENNIK!B2:B54,KALKULATOR!A2,CENNIK!E2:E54)</f>
        <v>40</v>
      </c>
      <c r="D2" s="6">
        <f>SUMIF(CENNIK!B2:B54,KALKULATOR!A2,CENNIK!F2:F54)</f>
        <v>60</v>
      </c>
      <c r="E2" s="10">
        <f>SUMIF(CENNIK!B2:B54,KALKULATOR!A2,CENNIK!C2:C54)</f>
        <v>96</v>
      </c>
      <c r="F2" s="8">
        <f>SUMIF(CENNIK!B2:B54,KALKULATOR!A2,CENNIK!D2:D54)</f>
        <v>120</v>
      </c>
      <c r="G2" s="3">
        <f>F2*D2</f>
        <v>7200</v>
      </c>
      <c r="H2" s="11">
        <f>SUMIF(CENNIK!B2:B54,KALKULATOR!A2,CENNIK!G2:G54)</f>
        <v>10770</v>
      </c>
      <c r="I2" s="10">
        <f>IF(B2&lt;C2,"za krótki czas trwania!",IF(B2&gt;D2,"za długi czas trwania!",IF(B2*F2&gt;H2,H2,B2*F2)))</f>
        <v>4800</v>
      </c>
    </row>
  </sheetData>
  <sheetProtection algorithmName="SHA-512" hashValue="I36WlcSbFhy9Kj7iOzmQmLUG5au9/5EcZce5X4IcmD/IxCGBdTSISnwxQJLkJzzo1ZZz3uEQPmlOiiN3JrQlYA==" saltValue="310t8clio01tQSftlwkqRw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3F1155-76D7-4771-B303-18C9F5780DB9}">
          <x14:formula1>
            <xm:f>CENNIK!$B$2:$B$54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27DF-EAD3-4FD8-AF46-35ADCE5237A4}">
  <dimension ref="A1:G55"/>
  <sheetViews>
    <sheetView topLeftCell="H1" zoomScaleNormal="100" workbookViewId="0">
      <selection sqref="A1:G1048576"/>
    </sheetView>
  </sheetViews>
  <sheetFormatPr defaultRowHeight="10.95" customHeight="1" x14ac:dyDescent="0.3"/>
  <cols>
    <col min="1" max="1" width="5.33203125" style="45" hidden="1" customWidth="1"/>
    <col min="2" max="2" width="35.5546875" style="46" hidden="1" customWidth="1"/>
    <col min="3" max="4" width="13.88671875" style="47" hidden="1" customWidth="1"/>
    <col min="5" max="5" width="5.6640625" style="48" hidden="1" customWidth="1"/>
    <col min="6" max="6" width="6.33203125" style="48" hidden="1" customWidth="1"/>
    <col min="7" max="7" width="12.33203125" style="48" hidden="1" customWidth="1"/>
    <col min="8" max="16384" width="8.88671875" style="16"/>
  </cols>
  <sheetData>
    <row r="1" spans="1:7" ht="30.6" x14ac:dyDescent="0.3">
      <c r="A1" s="12" t="s">
        <v>28</v>
      </c>
      <c r="B1" s="12" t="s">
        <v>29</v>
      </c>
      <c r="C1" s="13" t="s">
        <v>30</v>
      </c>
      <c r="D1" s="13" t="s">
        <v>92</v>
      </c>
      <c r="E1" s="14" t="s">
        <v>0</v>
      </c>
      <c r="F1" s="14" t="s">
        <v>1</v>
      </c>
      <c r="G1" s="15" t="s">
        <v>31</v>
      </c>
    </row>
    <row r="2" spans="1:7" ht="10.95" customHeight="1" x14ac:dyDescent="0.3">
      <c r="A2" s="17" t="s">
        <v>2</v>
      </c>
      <c r="B2" s="17" t="s">
        <v>39</v>
      </c>
      <c r="C2" s="18">
        <v>200</v>
      </c>
      <c r="D2" s="18">
        <f>C2/0.8</f>
        <v>250</v>
      </c>
      <c r="E2" s="19">
        <v>15</v>
      </c>
      <c r="F2" s="19">
        <v>30</v>
      </c>
      <c r="G2" s="19">
        <v>8500</v>
      </c>
    </row>
    <row r="3" spans="1:7" ht="10.95" customHeight="1" x14ac:dyDescent="0.3">
      <c r="A3" s="17" t="s">
        <v>3</v>
      </c>
      <c r="B3" s="17" t="s">
        <v>40</v>
      </c>
      <c r="C3" s="18">
        <v>200</v>
      </c>
      <c r="D3" s="18">
        <f>C3/0.8</f>
        <v>250</v>
      </c>
      <c r="E3" s="19">
        <v>15</v>
      </c>
      <c r="F3" s="19">
        <v>30</v>
      </c>
      <c r="G3" s="19">
        <v>8500</v>
      </c>
    </row>
    <row r="4" spans="1:7" ht="10.95" customHeight="1" x14ac:dyDescent="0.3">
      <c r="A4" s="17" t="s">
        <v>4</v>
      </c>
      <c r="B4" s="17" t="s">
        <v>41</v>
      </c>
      <c r="C4" s="18">
        <v>200</v>
      </c>
      <c r="D4" s="18">
        <f t="shared" ref="D4:D54" si="0">C4/0.8</f>
        <v>250</v>
      </c>
      <c r="E4" s="19">
        <v>15</v>
      </c>
      <c r="F4" s="19">
        <v>40</v>
      </c>
      <c r="G4" s="19">
        <v>8500</v>
      </c>
    </row>
    <row r="5" spans="1:7" ht="10.95" customHeight="1" x14ac:dyDescent="0.3">
      <c r="A5" s="17" t="s">
        <v>5</v>
      </c>
      <c r="B5" s="17" t="s">
        <v>42</v>
      </c>
      <c r="C5" s="18">
        <v>200</v>
      </c>
      <c r="D5" s="18">
        <f t="shared" si="0"/>
        <v>250</v>
      </c>
      <c r="E5" s="19">
        <v>15</v>
      </c>
      <c r="F5" s="19">
        <v>40</v>
      </c>
      <c r="G5" s="19">
        <v>8500</v>
      </c>
    </row>
    <row r="6" spans="1:7" ht="10.95" customHeight="1" x14ac:dyDescent="0.3">
      <c r="A6" s="17" t="s">
        <v>2</v>
      </c>
      <c r="B6" s="17" t="s">
        <v>43</v>
      </c>
      <c r="C6" s="18">
        <v>169</v>
      </c>
      <c r="D6" s="18">
        <f t="shared" si="0"/>
        <v>211.25</v>
      </c>
      <c r="E6" s="19">
        <v>20</v>
      </c>
      <c r="F6" s="19">
        <v>35</v>
      </c>
      <c r="G6" s="19">
        <v>8500</v>
      </c>
    </row>
    <row r="7" spans="1:7" ht="10.95" customHeight="1" x14ac:dyDescent="0.3">
      <c r="A7" s="17" t="s">
        <v>3</v>
      </c>
      <c r="B7" s="17" t="s">
        <v>44</v>
      </c>
      <c r="C7" s="18">
        <v>169</v>
      </c>
      <c r="D7" s="18">
        <f t="shared" si="0"/>
        <v>211.25</v>
      </c>
      <c r="E7" s="19">
        <v>20</v>
      </c>
      <c r="F7" s="19">
        <v>35</v>
      </c>
      <c r="G7" s="19">
        <v>8500</v>
      </c>
    </row>
    <row r="8" spans="1:7" ht="10.95" customHeight="1" x14ac:dyDescent="0.3">
      <c r="A8" s="17" t="s">
        <v>4</v>
      </c>
      <c r="B8" s="17" t="s">
        <v>45</v>
      </c>
      <c r="C8" s="18">
        <v>169</v>
      </c>
      <c r="D8" s="18">
        <f t="shared" si="0"/>
        <v>211.25</v>
      </c>
      <c r="E8" s="19">
        <v>18</v>
      </c>
      <c r="F8" s="19">
        <v>35</v>
      </c>
      <c r="G8" s="19">
        <v>8500</v>
      </c>
    </row>
    <row r="9" spans="1:7" ht="10.95" customHeight="1" x14ac:dyDescent="0.3">
      <c r="A9" s="17" t="s">
        <v>5</v>
      </c>
      <c r="B9" s="17" t="s">
        <v>46</v>
      </c>
      <c r="C9" s="18">
        <v>169</v>
      </c>
      <c r="D9" s="18">
        <f t="shared" si="0"/>
        <v>211.25</v>
      </c>
      <c r="E9" s="19">
        <v>18</v>
      </c>
      <c r="F9" s="19">
        <v>35</v>
      </c>
      <c r="G9" s="19">
        <v>8500</v>
      </c>
    </row>
    <row r="10" spans="1:7" ht="10.95" customHeight="1" x14ac:dyDescent="0.3">
      <c r="A10" s="17" t="s">
        <v>6</v>
      </c>
      <c r="B10" s="17" t="s">
        <v>47</v>
      </c>
      <c r="C10" s="18">
        <v>140</v>
      </c>
      <c r="D10" s="18">
        <f t="shared" si="0"/>
        <v>175</v>
      </c>
      <c r="E10" s="19">
        <v>18</v>
      </c>
      <c r="F10" s="19">
        <v>35</v>
      </c>
      <c r="G10" s="19">
        <v>8500</v>
      </c>
    </row>
    <row r="11" spans="1:7" ht="10.95" customHeight="1" x14ac:dyDescent="0.3">
      <c r="A11" s="17" t="s">
        <v>7</v>
      </c>
      <c r="B11" s="17" t="s">
        <v>48</v>
      </c>
      <c r="C11" s="18">
        <v>140</v>
      </c>
      <c r="D11" s="18">
        <f t="shared" si="0"/>
        <v>175</v>
      </c>
      <c r="E11" s="19">
        <v>18</v>
      </c>
      <c r="F11" s="19">
        <v>35</v>
      </c>
      <c r="G11" s="19">
        <v>8500</v>
      </c>
    </row>
    <row r="12" spans="1:7" ht="10.95" customHeight="1" x14ac:dyDescent="0.3">
      <c r="A12" s="17" t="s">
        <v>8</v>
      </c>
      <c r="B12" s="17" t="s">
        <v>49</v>
      </c>
      <c r="C12" s="18">
        <v>163</v>
      </c>
      <c r="D12" s="18">
        <f t="shared" si="0"/>
        <v>203.75</v>
      </c>
      <c r="E12" s="19">
        <v>20</v>
      </c>
      <c r="F12" s="19">
        <v>35</v>
      </c>
      <c r="G12" s="19">
        <v>8500</v>
      </c>
    </row>
    <row r="13" spans="1:7" ht="10.95" customHeight="1" x14ac:dyDescent="0.3">
      <c r="A13" s="17" t="s">
        <v>9</v>
      </c>
      <c r="B13" s="17" t="s">
        <v>50</v>
      </c>
      <c r="C13" s="18">
        <v>148</v>
      </c>
      <c r="D13" s="18">
        <f t="shared" si="0"/>
        <v>185</v>
      </c>
      <c r="E13" s="19">
        <v>15</v>
      </c>
      <c r="F13" s="19">
        <v>35</v>
      </c>
      <c r="G13" s="19">
        <v>8500</v>
      </c>
    </row>
    <row r="14" spans="1:7" ht="10.95" customHeight="1" x14ac:dyDescent="0.3">
      <c r="A14" s="17" t="s">
        <v>10</v>
      </c>
      <c r="B14" s="20" t="s">
        <v>51</v>
      </c>
      <c r="C14" s="21">
        <v>140</v>
      </c>
      <c r="D14" s="18">
        <f t="shared" si="0"/>
        <v>175</v>
      </c>
      <c r="E14" s="22">
        <v>18</v>
      </c>
      <c r="F14" s="22">
        <v>35</v>
      </c>
      <c r="G14" s="19">
        <v>8500</v>
      </c>
    </row>
    <row r="15" spans="1:7" ht="10.95" customHeight="1" x14ac:dyDescent="0.3">
      <c r="A15" s="17" t="s">
        <v>11</v>
      </c>
      <c r="B15" s="17" t="s">
        <v>52</v>
      </c>
      <c r="C15" s="18">
        <v>80</v>
      </c>
      <c r="D15" s="18">
        <f t="shared" si="0"/>
        <v>100</v>
      </c>
      <c r="E15" s="19">
        <v>15</v>
      </c>
      <c r="F15" s="19">
        <v>35</v>
      </c>
      <c r="G15" s="19">
        <v>8500</v>
      </c>
    </row>
    <row r="16" spans="1:7" ht="10.95" customHeight="1" x14ac:dyDescent="0.3">
      <c r="A16" s="17" t="s">
        <v>12</v>
      </c>
      <c r="B16" s="17" t="s">
        <v>53</v>
      </c>
      <c r="C16" s="18">
        <v>80</v>
      </c>
      <c r="D16" s="18">
        <f t="shared" si="0"/>
        <v>100</v>
      </c>
      <c r="E16" s="19">
        <v>15</v>
      </c>
      <c r="F16" s="19">
        <v>35</v>
      </c>
      <c r="G16" s="19">
        <v>8500</v>
      </c>
    </row>
    <row r="17" spans="1:7" ht="10.95" customHeight="1" x14ac:dyDescent="0.3">
      <c r="A17" s="17" t="s">
        <v>13</v>
      </c>
      <c r="B17" s="17" t="s">
        <v>54</v>
      </c>
      <c r="C17" s="18">
        <v>80</v>
      </c>
      <c r="D17" s="18">
        <f t="shared" si="0"/>
        <v>100</v>
      </c>
      <c r="E17" s="19">
        <v>15</v>
      </c>
      <c r="F17" s="19">
        <v>35</v>
      </c>
      <c r="G17" s="19">
        <v>8500</v>
      </c>
    </row>
    <row r="18" spans="1:7" ht="10.95" customHeight="1" x14ac:dyDescent="0.3">
      <c r="A18" s="17" t="s">
        <v>14</v>
      </c>
      <c r="B18" s="17" t="s">
        <v>55</v>
      </c>
      <c r="C18" s="18">
        <v>80</v>
      </c>
      <c r="D18" s="18">
        <f t="shared" si="0"/>
        <v>100</v>
      </c>
      <c r="E18" s="19">
        <v>10</v>
      </c>
      <c r="F18" s="19">
        <v>25</v>
      </c>
      <c r="G18" s="19">
        <v>8500</v>
      </c>
    </row>
    <row r="19" spans="1:7" ht="10.95" customHeight="1" x14ac:dyDescent="0.3">
      <c r="A19" s="17" t="s">
        <v>15</v>
      </c>
      <c r="B19" s="17" t="s">
        <v>56</v>
      </c>
      <c r="C19" s="18">
        <v>93</v>
      </c>
      <c r="D19" s="18">
        <f t="shared" si="0"/>
        <v>116.25</v>
      </c>
      <c r="E19" s="19">
        <v>12</v>
      </c>
      <c r="F19" s="19">
        <v>35</v>
      </c>
      <c r="G19" s="19">
        <v>8500</v>
      </c>
    </row>
    <row r="20" spans="1:7" ht="10.95" customHeight="1" x14ac:dyDescent="0.3">
      <c r="A20" s="17" t="s">
        <v>16</v>
      </c>
      <c r="B20" s="17" t="s">
        <v>57</v>
      </c>
      <c r="C20" s="18">
        <v>120</v>
      </c>
      <c r="D20" s="18">
        <f t="shared" si="0"/>
        <v>150</v>
      </c>
      <c r="E20" s="19">
        <v>12</v>
      </c>
      <c r="F20" s="19">
        <v>35</v>
      </c>
      <c r="G20" s="19">
        <v>8500</v>
      </c>
    </row>
    <row r="21" spans="1:7" ht="10.95" customHeight="1" x14ac:dyDescent="0.3">
      <c r="A21" s="17" t="s">
        <v>17</v>
      </c>
      <c r="B21" s="17" t="s">
        <v>58</v>
      </c>
      <c r="C21" s="18">
        <v>148</v>
      </c>
      <c r="D21" s="18">
        <f t="shared" si="0"/>
        <v>185</v>
      </c>
      <c r="E21" s="19">
        <v>10</v>
      </c>
      <c r="F21" s="19">
        <v>20</v>
      </c>
      <c r="G21" s="19">
        <v>8500</v>
      </c>
    </row>
    <row r="22" spans="1:7" ht="10.95" customHeight="1" x14ac:dyDescent="0.3">
      <c r="A22" s="17" t="s">
        <v>18</v>
      </c>
      <c r="B22" s="20" t="s">
        <v>59</v>
      </c>
      <c r="C22" s="23">
        <v>148</v>
      </c>
      <c r="D22" s="18">
        <f t="shared" si="0"/>
        <v>185</v>
      </c>
      <c r="E22" s="24">
        <v>10</v>
      </c>
      <c r="F22" s="24">
        <v>25</v>
      </c>
      <c r="G22" s="19">
        <v>8500</v>
      </c>
    </row>
    <row r="23" spans="1:7" ht="10.95" customHeight="1" x14ac:dyDescent="0.3">
      <c r="A23" s="17" t="s">
        <v>19</v>
      </c>
      <c r="B23" s="17" t="s">
        <v>60</v>
      </c>
      <c r="C23" s="18">
        <v>148</v>
      </c>
      <c r="D23" s="18">
        <f t="shared" si="0"/>
        <v>185</v>
      </c>
      <c r="E23" s="19">
        <v>20</v>
      </c>
      <c r="F23" s="19">
        <v>35</v>
      </c>
      <c r="G23" s="19">
        <v>8500</v>
      </c>
    </row>
    <row r="24" spans="1:7" ht="10.95" customHeight="1" x14ac:dyDescent="0.3">
      <c r="A24" s="17" t="s">
        <v>20</v>
      </c>
      <c r="B24" s="17" t="s">
        <v>61</v>
      </c>
      <c r="C24" s="18">
        <v>148</v>
      </c>
      <c r="D24" s="18">
        <f t="shared" si="0"/>
        <v>185</v>
      </c>
      <c r="E24" s="19">
        <v>15</v>
      </c>
      <c r="F24" s="19">
        <v>35</v>
      </c>
      <c r="G24" s="19">
        <v>8500</v>
      </c>
    </row>
    <row r="25" spans="1:7" ht="10.95" customHeight="1" x14ac:dyDescent="0.3">
      <c r="A25" s="17" t="s">
        <v>21</v>
      </c>
      <c r="B25" s="17" t="s">
        <v>62</v>
      </c>
      <c r="C25" s="18">
        <v>148</v>
      </c>
      <c r="D25" s="18">
        <f t="shared" si="0"/>
        <v>185</v>
      </c>
      <c r="E25" s="19">
        <v>15</v>
      </c>
      <c r="F25" s="19">
        <v>35</v>
      </c>
      <c r="G25" s="19">
        <v>8500</v>
      </c>
    </row>
    <row r="26" spans="1:7" ht="10.95" customHeight="1" x14ac:dyDescent="0.3">
      <c r="A26" s="17" t="s">
        <v>22</v>
      </c>
      <c r="B26" s="17" t="s">
        <v>63</v>
      </c>
      <c r="C26" s="18">
        <v>140</v>
      </c>
      <c r="D26" s="18">
        <f t="shared" si="0"/>
        <v>175</v>
      </c>
      <c r="E26" s="19">
        <v>18</v>
      </c>
      <c r="F26" s="19">
        <v>35</v>
      </c>
      <c r="G26" s="19">
        <v>8500</v>
      </c>
    </row>
    <row r="27" spans="1:7" ht="10.95" customHeight="1" x14ac:dyDescent="0.3">
      <c r="A27" s="17" t="s">
        <v>23</v>
      </c>
      <c r="B27" s="17" t="s">
        <v>64</v>
      </c>
      <c r="C27" s="18">
        <v>148</v>
      </c>
      <c r="D27" s="18">
        <f t="shared" si="0"/>
        <v>185</v>
      </c>
      <c r="E27" s="19">
        <v>14</v>
      </c>
      <c r="F27" s="19">
        <v>35</v>
      </c>
      <c r="G27" s="19">
        <v>8500</v>
      </c>
    </row>
    <row r="28" spans="1:7" ht="10.95" customHeight="1" x14ac:dyDescent="0.3">
      <c r="A28" s="17" t="s">
        <v>24</v>
      </c>
      <c r="B28" s="17" t="s">
        <v>65</v>
      </c>
      <c r="C28" s="18">
        <v>140</v>
      </c>
      <c r="D28" s="18">
        <f t="shared" si="0"/>
        <v>175</v>
      </c>
      <c r="E28" s="19">
        <v>18</v>
      </c>
      <c r="F28" s="19">
        <v>35</v>
      </c>
      <c r="G28" s="19">
        <v>8500</v>
      </c>
    </row>
    <row r="29" spans="1:7" ht="10.95" customHeight="1" x14ac:dyDescent="0.3">
      <c r="A29" s="17" t="s">
        <v>25</v>
      </c>
      <c r="B29" s="17" t="s">
        <v>66</v>
      </c>
      <c r="C29" s="18">
        <v>163</v>
      </c>
      <c r="D29" s="18">
        <f t="shared" si="0"/>
        <v>203.75</v>
      </c>
      <c r="E29" s="19">
        <v>15</v>
      </c>
      <c r="F29" s="19">
        <v>35</v>
      </c>
      <c r="G29" s="19">
        <v>8500</v>
      </c>
    </row>
    <row r="30" spans="1:7" ht="10.95" customHeight="1" x14ac:dyDescent="0.3">
      <c r="A30" s="17" t="s">
        <v>26</v>
      </c>
      <c r="B30" s="17" t="s">
        <v>67</v>
      </c>
      <c r="C30" s="18">
        <v>140</v>
      </c>
      <c r="D30" s="18">
        <f t="shared" si="0"/>
        <v>175</v>
      </c>
      <c r="E30" s="19">
        <v>20</v>
      </c>
      <c r="F30" s="19">
        <v>35</v>
      </c>
      <c r="G30" s="19">
        <v>8500</v>
      </c>
    </row>
    <row r="31" spans="1:7" ht="10.95" customHeight="1" x14ac:dyDescent="0.3">
      <c r="A31" s="17" t="s">
        <v>27</v>
      </c>
      <c r="B31" s="17" t="s">
        <v>68</v>
      </c>
      <c r="C31" s="25">
        <v>120</v>
      </c>
      <c r="D31" s="18">
        <f t="shared" si="0"/>
        <v>150</v>
      </c>
      <c r="E31" s="26">
        <v>12</v>
      </c>
      <c r="F31" s="26">
        <v>35</v>
      </c>
      <c r="G31" s="19">
        <v>8500</v>
      </c>
    </row>
    <row r="32" spans="1:7" ht="10.95" customHeight="1" x14ac:dyDescent="0.3">
      <c r="A32" s="27" t="s">
        <v>2</v>
      </c>
      <c r="B32" s="27" t="s">
        <v>69</v>
      </c>
      <c r="C32" s="28">
        <v>96</v>
      </c>
      <c r="D32" s="18">
        <f t="shared" si="0"/>
        <v>120</v>
      </c>
      <c r="E32" s="29">
        <v>40</v>
      </c>
      <c r="F32" s="30">
        <v>60</v>
      </c>
      <c r="G32" s="31">
        <v>10770</v>
      </c>
    </row>
    <row r="33" spans="1:7" ht="10.95" customHeight="1" x14ac:dyDescent="0.3">
      <c r="A33" s="27" t="s">
        <v>3</v>
      </c>
      <c r="B33" s="27" t="s">
        <v>70</v>
      </c>
      <c r="C33" s="32">
        <v>48</v>
      </c>
      <c r="D33" s="18">
        <f t="shared" si="0"/>
        <v>60</v>
      </c>
      <c r="E33" s="31">
        <v>16</v>
      </c>
      <c r="F33" s="30">
        <v>16</v>
      </c>
      <c r="G33" s="31">
        <v>10770</v>
      </c>
    </row>
    <row r="34" spans="1:7" ht="10.95" customHeight="1" x14ac:dyDescent="0.3">
      <c r="A34" s="27" t="s">
        <v>4</v>
      </c>
      <c r="B34" s="27" t="s">
        <v>71</v>
      </c>
      <c r="C34" s="32">
        <v>72</v>
      </c>
      <c r="D34" s="18">
        <f t="shared" si="0"/>
        <v>90</v>
      </c>
      <c r="E34" s="29">
        <v>60</v>
      </c>
      <c r="F34" s="30">
        <v>100</v>
      </c>
      <c r="G34" s="31">
        <v>10770</v>
      </c>
    </row>
    <row r="35" spans="1:7" ht="10.95" customHeight="1" x14ac:dyDescent="0.3">
      <c r="A35" s="27" t="s">
        <v>5</v>
      </c>
      <c r="B35" s="27" t="s">
        <v>72</v>
      </c>
      <c r="C35" s="28">
        <v>96</v>
      </c>
      <c r="D35" s="18">
        <f t="shared" si="0"/>
        <v>120</v>
      </c>
      <c r="E35" s="29">
        <v>80</v>
      </c>
      <c r="F35" s="30">
        <v>120</v>
      </c>
      <c r="G35" s="31">
        <v>10770</v>
      </c>
    </row>
    <row r="36" spans="1:7" ht="10.95" customHeight="1" x14ac:dyDescent="0.3">
      <c r="A36" s="27" t="s">
        <v>6</v>
      </c>
      <c r="B36" s="27" t="s">
        <v>73</v>
      </c>
      <c r="C36" s="28">
        <v>96</v>
      </c>
      <c r="D36" s="18">
        <f t="shared" si="0"/>
        <v>120</v>
      </c>
      <c r="E36" s="29">
        <v>80</v>
      </c>
      <c r="F36" s="30">
        <v>120</v>
      </c>
      <c r="G36" s="31">
        <v>10770</v>
      </c>
    </row>
    <row r="37" spans="1:7" ht="10.95" customHeight="1" x14ac:dyDescent="0.3">
      <c r="A37" s="27" t="s">
        <v>7</v>
      </c>
      <c r="B37" s="27" t="s">
        <v>74</v>
      </c>
      <c r="C37" s="28">
        <v>96</v>
      </c>
      <c r="D37" s="18">
        <f t="shared" si="0"/>
        <v>120</v>
      </c>
      <c r="E37" s="29">
        <v>80</v>
      </c>
      <c r="F37" s="30">
        <v>120</v>
      </c>
      <c r="G37" s="31">
        <v>10770</v>
      </c>
    </row>
    <row r="38" spans="1:7" ht="10.95" customHeight="1" x14ac:dyDescent="0.3">
      <c r="A38" s="27" t="s">
        <v>8</v>
      </c>
      <c r="B38" s="27" t="s">
        <v>75</v>
      </c>
      <c r="C38" s="28">
        <v>96</v>
      </c>
      <c r="D38" s="18">
        <f t="shared" si="0"/>
        <v>120</v>
      </c>
      <c r="E38" s="29">
        <v>110</v>
      </c>
      <c r="F38" s="30">
        <v>150</v>
      </c>
      <c r="G38" s="31">
        <v>10770</v>
      </c>
    </row>
    <row r="39" spans="1:7" ht="10.95" customHeight="1" x14ac:dyDescent="0.3">
      <c r="A39" s="27" t="s">
        <v>9</v>
      </c>
      <c r="B39" s="27" t="s">
        <v>76</v>
      </c>
      <c r="C39" s="28">
        <v>96</v>
      </c>
      <c r="D39" s="18">
        <f t="shared" si="0"/>
        <v>120</v>
      </c>
      <c r="E39" s="29">
        <v>110</v>
      </c>
      <c r="F39" s="31">
        <v>150</v>
      </c>
      <c r="G39" s="31">
        <v>10770</v>
      </c>
    </row>
    <row r="40" spans="1:7" ht="10.95" customHeight="1" x14ac:dyDescent="0.3">
      <c r="A40" s="27" t="s">
        <v>10</v>
      </c>
      <c r="B40" s="27" t="s">
        <v>77</v>
      </c>
      <c r="C40" s="28">
        <v>96</v>
      </c>
      <c r="D40" s="18">
        <f t="shared" si="0"/>
        <v>120</v>
      </c>
      <c r="E40" s="29">
        <v>110</v>
      </c>
      <c r="F40" s="31">
        <v>150</v>
      </c>
      <c r="G40" s="31">
        <v>10770</v>
      </c>
    </row>
    <row r="41" spans="1:7" ht="10.95" customHeight="1" x14ac:dyDescent="0.3">
      <c r="A41" s="27" t="s">
        <v>11</v>
      </c>
      <c r="B41" s="27" t="s">
        <v>78</v>
      </c>
      <c r="C41" s="28">
        <v>96</v>
      </c>
      <c r="D41" s="18">
        <f t="shared" si="0"/>
        <v>120</v>
      </c>
      <c r="E41" s="29">
        <v>60</v>
      </c>
      <c r="F41" s="31">
        <v>100</v>
      </c>
      <c r="G41" s="31">
        <v>10770</v>
      </c>
    </row>
    <row r="42" spans="1:7" ht="10.95" customHeight="1" x14ac:dyDescent="0.3">
      <c r="A42" s="27" t="s">
        <v>12</v>
      </c>
      <c r="B42" s="27" t="s">
        <v>79</v>
      </c>
      <c r="C42" s="28">
        <v>96</v>
      </c>
      <c r="D42" s="18">
        <f t="shared" si="0"/>
        <v>120</v>
      </c>
      <c r="E42" s="29">
        <v>110</v>
      </c>
      <c r="F42" s="31">
        <v>150</v>
      </c>
      <c r="G42" s="31">
        <v>10770</v>
      </c>
    </row>
    <row r="43" spans="1:7" ht="10.95" customHeight="1" x14ac:dyDescent="0.3">
      <c r="A43" s="27" t="s">
        <v>13</v>
      </c>
      <c r="B43" s="27" t="s">
        <v>80</v>
      </c>
      <c r="C43" s="28">
        <v>96</v>
      </c>
      <c r="D43" s="18">
        <f t="shared" si="0"/>
        <v>120</v>
      </c>
      <c r="E43" s="29">
        <v>110</v>
      </c>
      <c r="F43" s="31">
        <v>150</v>
      </c>
      <c r="G43" s="31">
        <v>10770</v>
      </c>
    </row>
    <row r="44" spans="1:7" ht="10.95" customHeight="1" x14ac:dyDescent="0.3">
      <c r="A44" s="27" t="s">
        <v>14</v>
      </c>
      <c r="B44" s="27" t="s">
        <v>81</v>
      </c>
      <c r="C44" s="28">
        <v>96</v>
      </c>
      <c r="D44" s="18">
        <f t="shared" si="0"/>
        <v>120</v>
      </c>
      <c r="E44" s="29">
        <v>110</v>
      </c>
      <c r="F44" s="31">
        <v>150</v>
      </c>
      <c r="G44" s="31">
        <v>10770</v>
      </c>
    </row>
    <row r="45" spans="1:7" ht="10.95" customHeight="1" x14ac:dyDescent="0.3">
      <c r="A45" s="27" t="s">
        <v>15</v>
      </c>
      <c r="B45" s="27" t="s">
        <v>82</v>
      </c>
      <c r="C45" s="28">
        <v>96</v>
      </c>
      <c r="D45" s="18">
        <f t="shared" si="0"/>
        <v>120</v>
      </c>
      <c r="E45" s="29">
        <v>80</v>
      </c>
      <c r="F45" s="31">
        <v>120</v>
      </c>
      <c r="G45" s="31">
        <v>10770</v>
      </c>
    </row>
    <row r="46" spans="1:7" ht="10.95" customHeight="1" x14ac:dyDescent="0.3">
      <c r="A46" s="33" t="s">
        <v>2</v>
      </c>
      <c r="B46" s="34" t="s">
        <v>83</v>
      </c>
      <c r="C46" s="35">
        <v>96</v>
      </c>
      <c r="D46" s="18">
        <f t="shared" si="0"/>
        <v>120</v>
      </c>
      <c r="E46" s="36">
        <v>40</v>
      </c>
      <c r="F46" s="36">
        <v>60</v>
      </c>
      <c r="G46" s="36">
        <v>8500</v>
      </c>
    </row>
    <row r="47" spans="1:7" ht="10.95" customHeight="1" x14ac:dyDescent="0.3">
      <c r="A47" s="33" t="s">
        <v>3</v>
      </c>
      <c r="B47" s="34" t="s">
        <v>84</v>
      </c>
      <c r="C47" s="35">
        <v>96</v>
      </c>
      <c r="D47" s="18">
        <f t="shared" si="0"/>
        <v>120</v>
      </c>
      <c r="E47" s="36">
        <v>12</v>
      </c>
      <c r="F47" s="36">
        <v>16</v>
      </c>
      <c r="G47" s="36">
        <v>8500</v>
      </c>
    </row>
    <row r="48" spans="1:7" ht="10.95" customHeight="1" x14ac:dyDescent="0.3">
      <c r="A48" s="33" t="s">
        <v>4</v>
      </c>
      <c r="B48" s="34" t="s">
        <v>85</v>
      </c>
      <c r="C48" s="35">
        <v>96</v>
      </c>
      <c r="D48" s="18">
        <f t="shared" si="0"/>
        <v>120</v>
      </c>
      <c r="E48" s="36">
        <v>24</v>
      </c>
      <c r="F48" s="36">
        <v>36</v>
      </c>
      <c r="G48" s="36">
        <v>8500</v>
      </c>
    </row>
    <row r="49" spans="1:7" ht="10.95" customHeight="1" x14ac:dyDescent="0.3">
      <c r="A49" s="33" t="s">
        <v>5</v>
      </c>
      <c r="B49" s="34" t="s">
        <v>86</v>
      </c>
      <c r="C49" s="35">
        <v>96</v>
      </c>
      <c r="D49" s="18">
        <f t="shared" si="0"/>
        <v>120</v>
      </c>
      <c r="E49" s="36">
        <v>4</v>
      </c>
      <c r="F49" s="36">
        <v>8</v>
      </c>
      <c r="G49" s="36">
        <v>8500</v>
      </c>
    </row>
    <row r="50" spans="1:7" ht="10.95" customHeight="1" x14ac:dyDescent="0.3">
      <c r="A50" s="33" t="s">
        <v>6</v>
      </c>
      <c r="B50" s="34" t="s">
        <v>87</v>
      </c>
      <c r="C50" s="35">
        <v>96</v>
      </c>
      <c r="D50" s="18">
        <f t="shared" si="0"/>
        <v>120</v>
      </c>
      <c r="E50" s="36">
        <v>32</v>
      </c>
      <c r="F50" s="36">
        <v>48</v>
      </c>
      <c r="G50" s="36">
        <v>8500</v>
      </c>
    </row>
    <row r="51" spans="1:7" ht="10.95" customHeight="1" x14ac:dyDescent="0.3">
      <c r="A51" s="33" t="s">
        <v>7</v>
      </c>
      <c r="B51" s="34" t="s">
        <v>88</v>
      </c>
      <c r="C51" s="35">
        <v>96</v>
      </c>
      <c r="D51" s="18">
        <f t="shared" si="0"/>
        <v>120</v>
      </c>
      <c r="E51" s="36">
        <v>16</v>
      </c>
      <c r="F51" s="36">
        <v>24</v>
      </c>
      <c r="G51" s="36">
        <v>8500</v>
      </c>
    </row>
    <row r="52" spans="1:7" ht="10.95" customHeight="1" x14ac:dyDescent="0.3">
      <c r="A52" s="33" t="s">
        <v>8</v>
      </c>
      <c r="B52" s="34" t="s">
        <v>89</v>
      </c>
      <c r="C52" s="35">
        <v>96</v>
      </c>
      <c r="D52" s="18">
        <f t="shared" si="0"/>
        <v>120</v>
      </c>
      <c r="E52" s="36">
        <v>12</v>
      </c>
      <c r="F52" s="36">
        <v>16</v>
      </c>
      <c r="G52" s="36">
        <v>8500</v>
      </c>
    </row>
    <row r="53" spans="1:7" ht="10.95" customHeight="1" x14ac:dyDescent="0.3">
      <c r="A53" s="33" t="s">
        <v>9</v>
      </c>
      <c r="B53" s="34" t="s">
        <v>90</v>
      </c>
      <c r="C53" s="35">
        <v>96</v>
      </c>
      <c r="D53" s="18">
        <f t="shared" si="0"/>
        <v>120</v>
      </c>
      <c r="E53" s="36">
        <v>4</v>
      </c>
      <c r="F53" s="36">
        <v>4</v>
      </c>
      <c r="G53" s="36">
        <v>8500</v>
      </c>
    </row>
    <row r="54" spans="1:7" ht="10.95" customHeight="1" thickBot="1" x14ac:dyDescent="0.35">
      <c r="A54" s="37" t="s">
        <v>10</v>
      </c>
      <c r="B54" s="38" t="s">
        <v>91</v>
      </c>
      <c r="C54" s="39">
        <v>240</v>
      </c>
      <c r="D54" s="18">
        <f t="shared" si="0"/>
        <v>300</v>
      </c>
      <c r="E54" s="40">
        <v>30</v>
      </c>
      <c r="F54" s="40">
        <v>45</v>
      </c>
      <c r="G54" s="36">
        <v>8500</v>
      </c>
    </row>
    <row r="55" spans="1:7" ht="10.95" customHeight="1" x14ac:dyDescent="0.3">
      <c r="A55" s="41"/>
      <c r="B55" s="42"/>
      <c r="C55" s="43"/>
      <c r="D55" s="43"/>
      <c r="E55" s="44"/>
      <c r="F55" s="44"/>
      <c r="G55" s="44"/>
    </row>
  </sheetData>
  <phoneticPr fontId="3" type="noConversion"/>
  <pageMargins left="0.7" right="0.7" top="0.75" bottom="0.75" header="0.3" footer="0.3"/>
  <pageSetup paperSize="9" scale="76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KALKULATOR</vt:lpstr>
      <vt:lpstr>CENNIK</vt:lpstr>
      <vt:lpstr>CENNIK!Obszar_wydruku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Jaszczyński</dc:creator>
  <cp:lastModifiedBy>Magdalena Kozińska</cp:lastModifiedBy>
  <cp:lastPrinted>2020-11-03T04:47:56Z</cp:lastPrinted>
  <dcterms:created xsi:type="dcterms:W3CDTF">2020-09-01T11:55:00Z</dcterms:created>
  <dcterms:modified xsi:type="dcterms:W3CDTF">2021-03-22T07:07:30Z</dcterms:modified>
</cp:coreProperties>
</file>